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.rezyapova\Desktop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Лист1!$A$8:$Q$19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Лист1!$A$25:$Q$25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N19" i="1" l="1"/>
  <c r="L18" i="1"/>
  <c r="N18" i="1" s="1"/>
  <c r="L17" i="1"/>
  <c r="N17" i="1" s="1"/>
  <c r="L12" i="1"/>
  <c r="N12" i="1" s="1"/>
  <c r="L11" i="1"/>
  <c r="N11" i="1" s="1"/>
  <c r="N8" i="1"/>
  <c r="L16" i="1"/>
  <c r="N16" i="1" s="1"/>
  <c r="L15" i="1"/>
  <c r="N15" i="1" s="1"/>
  <c r="L14" i="1"/>
  <c r="N14" i="1" s="1"/>
  <c r="L13" i="1"/>
  <c r="N13" i="1" s="1"/>
  <c r="L10" i="1"/>
  <c r="N10" i="1" s="1"/>
  <c r="L9" i="1"/>
  <c r="N9" i="1" s="1"/>
  <c r="L8" i="1"/>
  <c r="L7" i="1"/>
  <c r="N7" i="1" l="1"/>
  <c r="B5" i="2" l="1"/>
</calcChain>
</file>

<file path=xl/sharedStrings.xml><?xml version="1.0" encoding="utf-8"?>
<sst xmlns="http://schemas.openxmlformats.org/spreadsheetml/2006/main" count="115" uniqueCount="79">
  <si>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</si>
  <si>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</si>
  <si>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</si>
  <si>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</si>
  <si>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</si>
  <si>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</si>
  <si>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</si>
  <si>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</si>
  <si>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</si>
  <si>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</si>
  <si>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</si>
  <si>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</si>
  <si>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</si>
  <si>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</si>
  <si>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</si>
  <si>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</si>
  <si>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Количество</t>
  </si>
  <si>
    <t>1 кв.</t>
  </si>
  <si>
    <t>2 кв.</t>
  </si>
  <si>
    <t>3 кв.</t>
  </si>
  <si>
    <t>4 кв.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</si>
  <si>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</si>
  <si>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</si>
  <si>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</si>
  <si>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</si>
  <si>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</si>
  <si>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</si>
  <si>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</si>
  <si>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</si>
  <si>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>Срок службы</t>
  </si>
  <si>
    <t xml:space="preserve">Наименование товара поставщика1 </t>
  </si>
  <si>
    <t>4.2, Developer  (build 122-D7)</t>
  </si>
  <si>
    <t>Query2</t>
  </si>
  <si>
    <t>Республика Башкортостан</t>
  </si>
  <si>
    <t>Поставка почтовых  марок и конвертов.</t>
  </si>
  <si>
    <t>, тел. , эл.почта:</t>
  </si>
  <si>
    <t/>
  </si>
  <si>
    <t>Декабрь 2015</t>
  </si>
  <si>
    <t>Юмагулов Ильгам Ильдусович</t>
  </si>
  <si>
    <t>(347)221-54-32</t>
  </si>
  <si>
    <t>шт</t>
  </si>
  <si>
    <t>специальный знак почтовой оплаты, выпускаемый и продаваемый национальными (и иными) почтовыми ведомствами и обладающий определённой номинальной стоимостью (номиналом).</t>
  </si>
  <si>
    <t>1 Гарантийные обязательства - 12 месяцев</t>
  </si>
  <si>
    <t>В течении 5-ти дней с момента с момента подписания договора.</t>
  </si>
  <si>
    <t>Максимальная цена за единицу измерения без НДС, включая стоимость тары и доставку, рубли РФ</t>
  </si>
  <si>
    <t>Поставка почтовых  марок и маркированных конвертов</t>
  </si>
  <si>
    <t>Республика Башкортостан, 450076, г. Уфа, ул. Гоголя ,д.59.</t>
  </si>
  <si>
    <t>Маркированный конверт с литерой «А», размером 220х110 (для пересылки простых писем)</t>
  </si>
  <si>
    <t>Журкин А.В. (347) 221-55-67</t>
  </si>
  <si>
    <t>Маркированный конверт с литерой «А», размером 229х162 (для пересылки простых писем)</t>
  </si>
  <si>
    <t>Конверт 229х162</t>
  </si>
  <si>
    <t>Конверт 220х110</t>
  </si>
  <si>
    <t>Марка номиналом 1 руб.</t>
  </si>
  <si>
    <t>Марка номиналом 2 руб.</t>
  </si>
  <si>
    <t>Марка номиналом 2,50 руб.</t>
  </si>
  <si>
    <t>Марка номиналом 3 руб.</t>
  </si>
  <si>
    <t>Марка номиналом 4 руб.</t>
  </si>
  <si>
    <t>Марка номиналом 5 руб.</t>
  </si>
  <si>
    <t>Марка номиналом 6 руб.</t>
  </si>
  <si>
    <t>Марка номиналом 10 руб.</t>
  </si>
  <si>
    <t>Марка номиналом 25 руб.</t>
  </si>
  <si>
    <t>Марка номиналом 50 руб.</t>
  </si>
  <si>
    <t>Предельная стоимость лота составляет 2 611 125 руб. (в т.ч. НДС)</t>
  </si>
  <si>
    <t>(347) 221-51-25</t>
  </si>
  <si>
    <t>Кульбина Н.Е.</t>
  </si>
  <si>
    <t xml:space="preserve">n.kulbina@bashtel.ru </t>
  </si>
  <si>
    <t>Код позиции из справочника ЕСНП</t>
  </si>
  <si>
    <t>099.5100.0026</t>
  </si>
  <si>
    <t>099.5100.0028</t>
  </si>
  <si>
    <t>099.5100.0027</t>
  </si>
  <si>
    <t>099.5100.0029</t>
  </si>
  <si>
    <t>099.5100.0030</t>
  </si>
  <si>
    <t>099.5100.0012</t>
  </si>
  <si>
    <t>099.5100.0017</t>
  </si>
  <si>
    <t>099.5100.0016</t>
  </si>
  <si>
    <t>099.5100.0011</t>
  </si>
  <si>
    <t>099.5100.0040</t>
  </si>
  <si>
    <t>099.5100.0039</t>
  </si>
  <si>
    <t>099.5100.0007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</si>
</sst>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6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quotePrefix="1"/>
    <xf numFmtId="49" fontId="0" fillId="0" borderId="0" xfId="0" applyNumberFormat="1"/>
    <xf numFmtId="0" fontId="0" fillId="0" borderId="0" xfId="0" applyFont="1" applyFill="1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/>
    </xf>
    <xf numFmtId="49" fontId="0" fillId="0" borderId="1" xfId="0" applyNumberFormat="1" applyFont="1" applyFill="1" applyBorder="1" applyAlignment="1">
      <alignment horizontal="left" vertical="top"/>
    </xf>
    <xf numFmtId="164" fontId="0" fillId="0" borderId="1" xfId="0" applyNumberFormat="1" applyFont="1" applyFill="1" applyBorder="1" applyAlignment="1">
      <alignment horizontal="left" vertical="top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Fill="1" applyBorder="1" applyAlignment="1">
      <alignment horizontal="center" vertical="center"/>
    </xf>
    <xf numFmtId="0" fontId="0" fillId="0" borderId="2" xfId="0" applyFont="1" applyBorder="1" applyAlignment="1">
      <alignment vertical="top" wrapText="1"/>
    </xf>
    <xf numFmtId="0" fontId="0" fillId="0" borderId="2" xfId="0" applyFont="1" applyBorder="1"/>
    <xf numFmtId="165" fontId="0" fillId="0" borderId="1" xfId="0" applyNumberFormat="1" applyFont="1" applyBorder="1"/>
    <xf numFmtId="0" fontId="0" fillId="0" borderId="3" xfId="0" applyFont="1" applyBorder="1"/>
    <xf numFmtId="0" fontId="0" fillId="0" borderId="0" xfId="0" applyFont="1" applyBorder="1" applyAlignment="1">
      <alignment vertical="top" wrapText="1"/>
    </xf>
    <xf numFmtId="0" fontId="0" fillId="0" borderId="4" xfId="0" applyFont="1" applyBorder="1"/>
    <xf numFmtId="0" fontId="0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vertical="top" wrapText="1"/>
    </xf>
    <xf numFmtId="0" fontId="0" fillId="0" borderId="1" xfId="0" applyFont="1" applyBorder="1"/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Alignment="1"/>
    <xf numFmtId="4" fontId="0" fillId="0" borderId="1" xfId="0" applyNumberFormat="1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 wrapText="1"/>
    </xf>
    <xf numFmtId="0" fontId="5" fillId="0" borderId="0" xfId="2" applyAlignment="1">
      <alignment horizontal="left"/>
    </xf>
    <xf numFmtId="0" fontId="0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0" fillId="0" borderId="3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8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.kulbina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5"/>
  <sheetViews>
    <sheetView tabSelected="1" zoomScale="70" zoomScaleNormal="70" workbookViewId="0">
      <selection activeCell="O34" sqref="O34"/>
    </sheetView>
  </sheetViews>
  <sheetFormatPr defaultRowHeight="15" x14ac:dyDescent="0.25"/>
  <cols>
    <col min="1" max="1" width="3.28515625" style="14" customWidth="1"/>
    <col min="2" max="2" width="6.85546875" style="14" customWidth="1"/>
    <col min="3" max="3" width="18.5703125" style="15" customWidth="1"/>
    <col min="4" max="4" width="27.42578125" style="14" customWidth="1"/>
    <col min="5" max="5" width="15.140625" style="14" customWidth="1"/>
    <col min="6" max="6" width="28.7109375" style="14" customWidth="1"/>
    <col min="7" max="7" width="7.85546875" style="14" customWidth="1"/>
    <col min="8" max="8" width="9.5703125" style="14" customWidth="1"/>
    <col min="9" max="11" width="9.140625" style="14"/>
    <col min="12" max="12" width="9.7109375" style="14" customWidth="1"/>
    <col min="13" max="13" width="17.85546875" style="14" customWidth="1"/>
    <col min="14" max="14" width="16.85546875" style="14" customWidth="1"/>
    <col min="15" max="15" width="16.140625" style="14" customWidth="1"/>
    <col min="16" max="16" width="18.7109375" style="14" customWidth="1"/>
    <col min="17" max="17" width="3.28515625" style="14" customWidth="1"/>
    <col min="18" max="16384" width="9.140625" style="14"/>
  </cols>
  <sheetData>
    <row r="1" spans="2:17" x14ac:dyDescent="0.25">
      <c r="P1" s="16" t="s">
        <v>23</v>
      </c>
    </row>
    <row r="2" spans="2:17" x14ac:dyDescent="0.25">
      <c r="B2" s="49" t="s">
        <v>11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2:17" x14ac:dyDescent="0.25">
      <c r="B3" s="14" t="s">
        <v>3</v>
      </c>
      <c r="D3" s="1" t="s">
        <v>45</v>
      </c>
      <c r="E3" s="1"/>
      <c r="F3" s="2"/>
      <c r="Q3" s="17"/>
    </row>
    <row r="4" spans="2:17" x14ac:dyDescent="0.25">
      <c r="B4" s="56" t="s">
        <v>0</v>
      </c>
      <c r="C4" s="61" t="s">
        <v>66</v>
      </c>
      <c r="D4" s="56" t="s">
        <v>25</v>
      </c>
      <c r="E4" s="44" t="s">
        <v>30</v>
      </c>
      <c r="F4" s="56" t="s">
        <v>1</v>
      </c>
      <c r="G4" s="56" t="s">
        <v>15</v>
      </c>
      <c r="H4" s="39" t="s">
        <v>16</v>
      </c>
      <c r="I4" s="39"/>
      <c r="J4" s="39"/>
      <c r="K4" s="39"/>
      <c r="L4" s="39"/>
      <c r="M4" s="59" t="s">
        <v>44</v>
      </c>
      <c r="N4" s="57" t="s">
        <v>21</v>
      </c>
      <c r="O4" s="40" t="s">
        <v>26</v>
      </c>
      <c r="P4" s="56" t="s">
        <v>2</v>
      </c>
      <c r="Q4" s="17"/>
    </row>
    <row r="5" spans="2:17" s="18" customFormat="1" ht="48.75" customHeight="1" x14ac:dyDescent="0.25">
      <c r="B5" s="56"/>
      <c r="C5" s="62"/>
      <c r="D5" s="56"/>
      <c r="E5" s="45"/>
      <c r="F5" s="56"/>
      <c r="G5" s="56"/>
      <c r="H5" s="19" t="s">
        <v>17</v>
      </c>
      <c r="I5" s="19" t="s">
        <v>18</v>
      </c>
      <c r="J5" s="19" t="s">
        <v>19</v>
      </c>
      <c r="K5" s="19" t="s">
        <v>20</v>
      </c>
      <c r="L5" s="19" t="s">
        <v>24</v>
      </c>
      <c r="M5" s="60"/>
      <c r="N5" s="58"/>
      <c r="O5" s="40"/>
      <c r="P5" s="56"/>
    </row>
    <row r="6" spans="2:17" x14ac:dyDescent="0.25">
      <c r="B6" s="20">
        <v>1</v>
      </c>
      <c r="C6" s="13">
        <v>2</v>
      </c>
      <c r="D6" s="20">
        <v>3</v>
      </c>
      <c r="E6" s="20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  <c r="N6" s="20">
        <v>13</v>
      </c>
      <c r="O6" s="20">
        <v>14</v>
      </c>
      <c r="P6" s="20">
        <v>15</v>
      </c>
    </row>
    <row r="7" spans="2:17" s="5" customFormat="1" ht="120" x14ac:dyDescent="0.25">
      <c r="B7" s="13">
        <v>1</v>
      </c>
      <c r="C7" s="13" t="s">
        <v>67</v>
      </c>
      <c r="D7" s="12" t="s">
        <v>52</v>
      </c>
      <c r="E7" s="11"/>
      <c r="F7" s="7" t="s">
        <v>41</v>
      </c>
      <c r="G7" s="8" t="s">
        <v>40</v>
      </c>
      <c r="H7" s="36">
        <v>19500</v>
      </c>
      <c r="I7" s="36"/>
      <c r="J7" s="36"/>
      <c r="K7" s="37"/>
      <c r="L7" s="37">
        <f t="shared" ref="L7:L16" si="0">H7+I7+J7+K7</f>
        <v>19500</v>
      </c>
      <c r="M7" s="37">
        <v>1</v>
      </c>
      <c r="N7" s="37">
        <f t="shared" ref="N7:N16" si="1">L7*M7</f>
        <v>19500</v>
      </c>
      <c r="O7" s="9"/>
      <c r="P7" s="6" t="s">
        <v>46</v>
      </c>
    </row>
    <row r="8" spans="2:17" s="5" customFormat="1" ht="120" x14ac:dyDescent="0.25">
      <c r="B8" s="13">
        <v>2</v>
      </c>
      <c r="C8" s="13" t="s">
        <v>68</v>
      </c>
      <c r="D8" s="12" t="s">
        <v>53</v>
      </c>
      <c r="E8" s="7"/>
      <c r="F8" s="7" t="s">
        <v>41</v>
      </c>
      <c r="G8" s="8" t="s">
        <v>40</v>
      </c>
      <c r="H8" s="36">
        <v>6700</v>
      </c>
      <c r="I8" s="36"/>
      <c r="J8" s="36"/>
      <c r="K8" s="37"/>
      <c r="L8" s="37">
        <f t="shared" si="0"/>
        <v>6700</v>
      </c>
      <c r="M8" s="37">
        <v>2</v>
      </c>
      <c r="N8" s="37">
        <f t="shared" si="1"/>
        <v>13400</v>
      </c>
      <c r="O8" s="10"/>
      <c r="P8" s="6" t="s">
        <v>46</v>
      </c>
    </row>
    <row r="9" spans="2:17" s="5" customFormat="1" ht="120" x14ac:dyDescent="0.25">
      <c r="B9" s="13">
        <v>3</v>
      </c>
      <c r="C9" s="13" t="s">
        <v>69</v>
      </c>
      <c r="D9" s="12" t="s">
        <v>54</v>
      </c>
      <c r="E9" s="7"/>
      <c r="F9" s="7" t="s">
        <v>41</v>
      </c>
      <c r="G9" s="8" t="s">
        <v>40</v>
      </c>
      <c r="H9" s="36">
        <v>25200</v>
      </c>
      <c r="I9" s="36"/>
      <c r="J9" s="36"/>
      <c r="K9" s="37"/>
      <c r="L9" s="37">
        <f t="shared" si="0"/>
        <v>25200</v>
      </c>
      <c r="M9" s="37">
        <v>2.5</v>
      </c>
      <c r="N9" s="37">
        <f t="shared" si="1"/>
        <v>63000</v>
      </c>
      <c r="O9" s="10"/>
      <c r="P9" s="6" t="s">
        <v>46</v>
      </c>
    </row>
    <row r="10" spans="2:17" s="5" customFormat="1" ht="120" x14ac:dyDescent="0.25">
      <c r="B10" s="13">
        <v>4</v>
      </c>
      <c r="C10" s="13" t="s">
        <v>70</v>
      </c>
      <c r="D10" s="12" t="s">
        <v>55</v>
      </c>
      <c r="E10" s="7"/>
      <c r="F10" s="7" t="s">
        <v>41</v>
      </c>
      <c r="G10" s="8" t="s">
        <v>40</v>
      </c>
      <c r="H10" s="36">
        <v>3600</v>
      </c>
      <c r="I10" s="36"/>
      <c r="J10" s="36"/>
      <c r="K10" s="37"/>
      <c r="L10" s="37">
        <f t="shared" si="0"/>
        <v>3600</v>
      </c>
      <c r="M10" s="37">
        <v>3</v>
      </c>
      <c r="N10" s="37">
        <f t="shared" si="1"/>
        <v>10800</v>
      </c>
      <c r="O10" s="10"/>
      <c r="P10" s="6" t="s">
        <v>46</v>
      </c>
    </row>
    <row r="11" spans="2:17" s="5" customFormat="1" ht="120" x14ac:dyDescent="0.25">
      <c r="B11" s="13">
        <v>5</v>
      </c>
      <c r="C11" s="13" t="s">
        <v>72</v>
      </c>
      <c r="D11" s="12" t="s">
        <v>56</v>
      </c>
      <c r="E11" s="7"/>
      <c r="F11" s="7" t="s">
        <v>41</v>
      </c>
      <c r="G11" s="8" t="s">
        <v>40</v>
      </c>
      <c r="H11" s="36">
        <v>3700</v>
      </c>
      <c r="I11" s="36"/>
      <c r="J11" s="36"/>
      <c r="K11" s="37"/>
      <c r="L11" s="37">
        <f t="shared" ref="L11:L12" si="2">H11+I11+J11+K11</f>
        <v>3700</v>
      </c>
      <c r="M11" s="37">
        <v>4</v>
      </c>
      <c r="N11" s="37">
        <f t="shared" ref="N11:N12" si="3">L11*M11</f>
        <v>14800</v>
      </c>
      <c r="O11" s="10"/>
      <c r="P11" s="6" t="s">
        <v>46</v>
      </c>
    </row>
    <row r="12" spans="2:17" s="5" customFormat="1" ht="120" x14ac:dyDescent="0.25">
      <c r="B12" s="13">
        <v>6</v>
      </c>
      <c r="C12" s="13" t="s">
        <v>71</v>
      </c>
      <c r="D12" s="12" t="s">
        <v>57</v>
      </c>
      <c r="E12" s="7"/>
      <c r="F12" s="7" t="s">
        <v>41</v>
      </c>
      <c r="G12" s="8" t="s">
        <v>40</v>
      </c>
      <c r="H12" s="36">
        <v>12700</v>
      </c>
      <c r="I12" s="36"/>
      <c r="J12" s="36"/>
      <c r="K12" s="37"/>
      <c r="L12" s="37">
        <f t="shared" si="2"/>
        <v>12700</v>
      </c>
      <c r="M12" s="37">
        <v>5</v>
      </c>
      <c r="N12" s="37">
        <f t="shared" si="3"/>
        <v>63500</v>
      </c>
      <c r="O12" s="10"/>
      <c r="P12" s="6" t="s">
        <v>46</v>
      </c>
    </row>
    <row r="13" spans="2:17" s="5" customFormat="1" ht="120" x14ac:dyDescent="0.25">
      <c r="B13" s="13">
        <v>7</v>
      </c>
      <c r="C13" s="13" t="s">
        <v>73</v>
      </c>
      <c r="D13" s="12" t="s">
        <v>58</v>
      </c>
      <c r="E13" s="7"/>
      <c r="F13" s="7" t="s">
        <v>41</v>
      </c>
      <c r="G13" s="8" t="s">
        <v>40</v>
      </c>
      <c r="H13" s="36">
        <v>3700</v>
      </c>
      <c r="I13" s="36"/>
      <c r="J13" s="36"/>
      <c r="K13" s="37"/>
      <c r="L13" s="37">
        <f t="shared" si="0"/>
        <v>3700</v>
      </c>
      <c r="M13" s="37">
        <v>6</v>
      </c>
      <c r="N13" s="37">
        <f t="shared" si="1"/>
        <v>22200</v>
      </c>
      <c r="O13" s="10"/>
      <c r="P13" s="6" t="s">
        <v>46</v>
      </c>
    </row>
    <row r="14" spans="2:17" s="5" customFormat="1" ht="120" x14ac:dyDescent="0.25">
      <c r="B14" s="13">
        <v>8</v>
      </c>
      <c r="C14" s="13" t="s">
        <v>74</v>
      </c>
      <c r="D14" s="12" t="s">
        <v>59</v>
      </c>
      <c r="E14" s="7"/>
      <c r="F14" s="7" t="s">
        <v>41</v>
      </c>
      <c r="G14" s="8" t="s">
        <v>40</v>
      </c>
      <c r="H14" s="36">
        <v>6000</v>
      </c>
      <c r="I14" s="36"/>
      <c r="J14" s="36"/>
      <c r="K14" s="37"/>
      <c r="L14" s="37">
        <f t="shared" si="0"/>
        <v>6000</v>
      </c>
      <c r="M14" s="37">
        <v>10</v>
      </c>
      <c r="N14" s="37">
        <f t="shared" si="1"/>
        <v>60000</v>
      </c>
      <c r="O14" s="10"/>
      <c r="P14" s="6" t="s">
        <v>46</v>
      </c>
    </row>
    <row r="15" spans="2:17" s="5" customFormat="1" ht="120" x14ac:dyDescent="0.25">
      <c r="B15" s="13">
        <v>9</v>
      </c>
      <c r="C15" s="13" t="s">
        <v>75</v>
      </c>
      <c r="D15" s="12" t="s">
        <v>60</v>
      </c>
      <c r="E15" s="7"/>
      <c r="F15" s="7" t="s">
        <v>41</v>
      </c>
      <c r="G15" s="8" t="s">
        <v>40</v>
      </c>
      <c r="H15" s="36">
        <v>525</v>
      </c>
      <c r="I15" s="36"/>
      <c r="J15" s="36"/>
      <c r="K15" s="37"/>
      <c r="L15" s="37">
        <f t="shared" si="0"/>
        <v>525</v>
      </c>
      <c r="M15" s="37">
        <v>25</v>
      </c>
      <c r="N15" s="37">
        <f t="shared" si="1"/>
        <v>13125</v>
      </c>
      <c r="O15" s="10"/>
      <c r="P15" s="6" t="s">
        <v>46</v>
      </c>
    </row>
    <row r="16" spans="2:17" s="5" customFormat="1" ht="120" x14ac:dyDescent="0.25">
      <c r="B16" s="13">
        <v>10</v>
      </c>
      <c r="C16" s="13" t="s">
        <v>76</v>
      </c>
      <c r="D16" s="12" t="s">
        <v>61</v>
      </c>
      <c r="E16" s="7"/>
      <c r="F16" s="7" t="s">
        <v>41</v>
      </c>
      <c r="G16" s="8" t="s">
        <v>40</v>
      </c>
      <c r="H16" s="36">
        <v>50</v>
      </c>
      <c r="I16" s="36"/>
      <c r="J16" s="36"/>
      <c r="K16" s="37"/>
      <c r="L16" s="37">
        <f t="shared" si="0"/>
        <v>50</v>
      </c>
      <c r="M16" s="37">
        <v>50</v>
      </c>
      <c r="N16" s="37">
        <f t="shared" si="1"/>
        <v>2500</v>
      </c>
      <c r="O16" s="10"/>
      <c r="P16" s="6" t="s">
        <v>46</v>
      </c>
    </row>
    <row r="17" spans="1:17" s="5" customFormat="1" ht="60" x14ac:dyDescent="0.25">
      <c r="B17" s="13">
        <v>11</v>
      </c>
      <c r="C17" s="13" t="s">
        <v>77</v>
      </c>
      <c r="D17" s="12" t="s">
        <v>51</v>
      </c>
      <c r="E17" s="11"/>
      <c r="F17" s="6" t="s">
        <v>47</v>
      </c>
      <c r="G17" s="8" t="s">
        <v>40</v>
      </c>
      <c r="H17" s="36">
        <v>90000</v>
      </c>
      <c r="I17" s="36"/>
      <c r="J17" s="36"/>
      <c r="K17" s="37"/>
      <c r="L17" s="37">
        <f>H17+I17+J17+K17</f>
        <v>90000</v>
      </c>
      <c r="M17" s="37">
        <v>25</v>
      </c>
      <c r="N17" s="37">
        <f>L17*M17</f>
        <v>2250000</v>
      </c>
      <c r="O17" s="9"/>
      <c r="P17" s="6" t="s">
        <v>46</v>
      </c>
    </row>
    <row r="18" spans="1:17" s="5" customFormat="1" ht="60" x14ac:dyDescent="0.25">
      <c r="B18" s="13">
        <v>12</v>
      </c>
      <c r="C18" s="13" t="s">
        <v>78</v>
      </c>
      <c r="D18" s="12" t="s">
        <v>50</v>
      </c>
      <c r="E18" s="11"/>
      <c r="F18" s="6" t="s">
        <v>49</v>
      </c>
      <c r="G18" s="8" t="s">
        <v>40</v>
      </c>
      <c r="H18" s="36">
        <v>2900</v>
      </c>
      <c r="I18" s="36"/>
      <c r="J18" s="36"/>
      <c r="K18" s="37"/>
      <c r="L18" s="37">
        <f t="shared" ref="L18" si="4">H18+I18+J18+K18</f>
        <v>2900</v>
      </c>
      <c r="M18" s="37">
        <v>27</v>
      </c>
      <c r="N18" s="37">
        <f t="shared" ref="N18" si="5">L18*M18</f>
        <v>78300</v>
      </c>
      <c r="O18" s="9"/>
      <c r="P18" s="6" t="s">
        <v>46</v>
      </c>
    </row>
    <row r="19" spans="1:17" x14ac:dyDescent="0.25">
      <c r="B19" s="21"/>
      <c r="C19" s="22"/>
      <c r="D19" s="23"/>
      <c r="E19" s="23"/>
      <c r="F19" s="23"/>
      <c r="G19" s="24"/>
      <c r="H19" s="24"/>
      <c r="I19" s="24"/>
      <c r="J19" s="24"/>
      <c r="K19" s="24"/>
      <c r="L19" s="24"/>
      <c r="M19" s="24"/>
      <c r="N19" s="25">
        <f>SUM(N7:N18)</f>
        <v>2611125</v>
      </c>
      <c r="O19" s="26"/>
      <c r="P19" s="27"/>
    </row>
    <row r="20" spans="1:17" x14ac:dyDescent="0.25">
      <c r="B20" s="28"/>
      <c r="C20" s="29"/>
      <c r="D20" s="30"/>
      <c r="E20" s="30"/>
      <c r="F20" s="30"/>
      <c r="G20" s="28"/>
      <c r="H20" s="28"/>
      <c r="I20" s="28"/>
      <c r="J20" s="28"/>
      <c r="K20" s="28"/>
      <c r="L20" s="28"/>
      <c r="M20" s="28"/>
      <c r="N20" s="28" t="s">
        <v>22</v>
      </c>
      <c r="O20" s="31"/>
      <c r="P20" s="27"/>
    </row>
    <row r="21" spans="1:17" x14ac:dyDescent="0.25">
      <c r="B21" s="41" t="s">
        <v>62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3"/>
    </row>
    <row r="22" spans="1:17" x14ac:dyDescent="0.25">
      <c r="B22" s="50" t="s">
        <v>4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</row>
    <row r="23" spans="1:17" x14ac:dyDescent="0.25">
      <c r="B23" s="39" t="s">
        <v>5</v>
      </c>
      <c r="C23" s="39"/>
      <c r="D23" s="39"/>
      <c r="E23" s="41" t="s">
        <v>43</v>
      </c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3"/>
    </row>
    <row r="24" spans="1:17" ht="32.1" customHeight="1" x14ac:dyDescent="0.25">
      <c r="B24" s="39" t="s">
        <v>6</v>
      </c>
      <c r="C24" s="39"/>
      <c r="D24" s="39"/>
      <c r="E24" s="46" t="s">
        <v>10</v>
      </c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8"/>
      <c r="Q24" s="27"/>
    </row>
    <row r="25" spans="1:17" ht="15" customHeight="1" x14ac:dyDescent="0.25">
      <c r="B25" s="39" t="s">
        <v>7</v>
      </c>
      <c r="C25" s="39"/>
      <c r="D25" s="39"/>
      <c r="E25" s="41" t="s">
        <v>42</v>
      </c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3"/>
    </row>
    <row r="26" spans="1:17" x14ac:dyDescent="0.25">
      <c r="B26" s="53" t="s">
        <v>28</v>
      </c>
      <c r="C26" s="54"/>
      <c r="D26" s="55"/>
      <c r="E26" s="41" t="s">
        <v>27</v>
      </c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3"/>
    </row>
    <row r="27" spans="1:17" x14ac:dyDescent="0.25">
      <c r="B27" s="53" t="s">
        <v>29</v>
      </c>
      <c r="C27" s="54"/>
      <c r="D27" s="55"/>
      <c r="E27" s="41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3"/>
    </row>
    <row r="28" spans="1:17" x14ac:dyDescent="0.25">
      <c r="B28" s="39" t="s">
        <v>8</v>
      </c>
      <c r="C28" s="39"/>
      <c r="D28" s="39"/>
      <c r="E28" s="41" t="s">
        <v>48</v>
      </c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3"/>
    </row>
    <row r="29" spans="1:17" x14ac:dyDescent="0.25">
      <c r="B29" s="39" t="s">
        <v>9</v>
      </c>
      <c r="C29" s="39"/>
      <c r="D29" s="39"/>
      <c r="E29" s="41" t="s">
        <v>48</v>
      </c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3"/>
    </row>
    <row r="30" spans="1:17" x14ac:dyDescent="0.25">
      <c r="B30" s="32"/>
      <c r="C30" s="22"/>
      <c r="D30" s="32"/>
      <c r="E30" s="32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</row>
    <row r="31" spans="1:17" x14ac:dyDescent="0.25">
      <c r="A31" s="34"/>
      <c r="B31" s="35"/>
      <c r="D31" s="35"/>
      <c r="E31" s="35"/>
      <c r="F31" s="35"/>
      <c r="G31" s="35"/>
      <c r="H31" s="35"/>
      <c r="I31" s="35"/>
      <c r="J31" s="35"/>
    </row>
    <row r="33" spans="2:5" x14ac:dyDescent="0.25">
      <c r="B33" s="14" t="s">
        <v>12</v>
      </c>
      <c r="D33" s="17" t="s">
        <v>64</v>
      </c>
      <c r="E33" s="17"/>
    </row>
    <row r="34" spans="2:5" x14ac:dyDescent="0.25">
      <c r="B34" s="14" t="s">
        <v>13</v>
      </c>
      <c r="D34" s="17" t="s">
        <v>63</v>
      </c>
      <c r="E34" s="17"/>
    </row>
    <row r="35" spans="2:5" x14ac:dyDescent="0.25">
      <c r="B35" s="14" t="s">
        <v>14</v>
      </c>
      <c r="D35" s="38" t="s">
        <v>65</v>
      </c>
      <c r="E35" s="17"/>
    </row>
  </sheetData>
  <mergeCells count="28">
    <mergeCell ref="B2:P2"/>
    <mergeCell ref="B24:D24"/>
    <mergeCell ref="B23:D23"/>
    <mergeCell ref="B22:P22"/>
    <mergeCell ref="B27:D27"/>
    <mergeCell ref="B4:B5"/>
    <mergeCell ref="D4:D5"/>
    <mergeCell ref="P4:P5"/>
    <mergeCell ref="B21:P21"/>
    <mergeCell ref="B26:D26"/>
    <mergeCell ref="F4:F5"/>
    <mergeCell ref="G4:G5"/>
    <mergeCell ref="H4:L4"/>
    <mergeCell ref="N4:N5"/>
    <mergeCell ref="M4:M5"/>
    <mergeCell ref="C4:C5"/>
    <mergeCell ref="B28:D28"/>
    <mergeCell ref="B29:D29"/>
    <mergeCell ref="O4:O5"/>
    <mergeCell ref="B25:D25"/>
    <mergeCell ref="E25:P25"/>
    <mergeCell ref="E4:E5"/>
    <mergeCell ref="E23:P23"/>
    <mergeCell ref="E29:P29"/>
    <mergeCell ref="E24:P24"/>
    <mergeCell ref="E26:P26"/>
    <mergeCell ref="E27:P27"/>
    <mergeCell ref="E28:P28"/>
  </mergeCells>
  <hyperlinks>
    <hyperlink ref="D35" r:id="rId1"/>
  </hyperlinks>
  <pageMargins left="0.78740157480314965" right="0.39370078740157483" top="0.78740157480314965" bottom="0.39370078740157483" header="0.31496062992125984" footer="0.31496062992125984"/>
  <pageSetup paperSize="9" scale="59" fitToHeight="0" orientation="landscape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3" t="s">
        <v>31</v>
      </c>
      <c r="B5" t="e">
        <f>XLR_ERRNAME</f>
        <v>#NAME?</v>
      </c>
    </row>
    <row r="6" spans="1:14" x14ac:dyDescent="0.25">
      <c r="A6" t="s">
        <v>32</v>
      </c>
      <c r="B6">
        <v>9880</v>
      </c>
      <c r="C6" s="4" t="s">
        <v>33</v>
      </c>
      <c r="D6">
        <v>5854</v>
      </c>
      <c r="E6" s="4" t="s">
        <v>34</v>
      </c>
      <c r="F6" s="4" t="s">
        <v>35</v>
      </c>
      <c r="G6" s="4" t="s">
        <v>36</v>
      </c>
      <c r="H6" s="4" t="s">
        <v>36</v>
      </c>
      <c r="I6" s="4" t="s">
        <v>36</v>
      </c>
      <c r="J6" s="4" t="s">
        <v>34</v>
      </c>
      <c r="K6" s="4" t="s">
        <v>37</v>
      </c>
      <c r="L6" s="4" t="s">
        <v>38</v>
      </c>
      <c r="M6" s="4" t="s">
        <v>39</v>
      </c>
      <c r="N6" s="4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Юмагулов Ильгам Ильдусович</dc:creator>
  <cp:lastModifiedBy>Резяпова Адэля Геннадьевна</cp:lastModifiedBy>
  <cp:lastPrinted>2017-01-26T05:16:00Z</cp:lastPrinted>
  <dcterms:created xsi:type="dcterms:W3CDTF">2013-12-19T08:11:42Z</dcterms:created>
  <dcterms:modified xsi:type="dcterms:W3CDTF">2017-02-07T08:33:08Z</dcterms:modified>
</cp:coreProperties>
</file>